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date1904="1" autoCompressPictures="0"/>
  <bookViews>
    <workbookView xWindow="2380" yWindow="1480" windowWidth="27340" windowHeight="20120" tabRatio="222"/>
  </bookViews>
  <sheets>
    <sheet name="Data" sheetId="1" r:id="rId1"/>
    <sheet name="Chart" sheetId="3" r:id="rId2"/>
  </sheets>
  <calcPr calcId="191029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14" i="1"/>
  <c r="G5" i="1"/>
  <c r="G6" i="1"/>
  <c r="G7" i="1"/>
  <c r="G8" i="1"/>
  <c r="G9" i="1"/>
  <c r="G4" i="1"/>
  <c r="F23" i="1"/>
  <c r="F15" i="1"/>
  <c r="F16" i="1"/>
  <c r="F17" i="1"/>
  <c r="F18" i="1"/>
  <c r="F19" i="1"/>
  <c r="F20" i="1"/>
  <c r="F14" i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<sst xmlns="http://schemas.openxmlformats.org/spreadsheetml/2006/main" count="19" uniqueCount="11">
  <si>
    <t>Intensity</t>
  </si>
  <si>
    <t>Normalized Intensity</t>
  </si>
  <si>
    <t>h</t>
  </si>
  <si>
    <t>k</t>
  </si>
  <si>
    <t>l</t>
  </si>
  <si>
    <r>
      <t>2</t>
    </r>
    <r>
      <rPr>
        <sz val="12"/>
        <rFont val="Symbol"/>
        <charset val="2"/>
      </rPr>
      <t>q</t>
    </r>
    <r>
      <rPr>
        <sz val="12"/>
        <rFont val="Verdana"/>
        <family val="2"/>
      </rPr>
      <t xml:space="preserve"> (deg)</t>
    </r>
  </si>
  <si>
    <r>
      <t>Al</t>
    </r>
    <r>
      <rPr>
        <vertAlign val="subscript"/>
        <sz val="14"/>
        <rFont val="Verdana"/>
        <family val="2"/>
      </rPr>
      <t>3</t>
    </r>
    <r>
      <rPr>
        <sz val="14"/>
        <rFont val="Verdana"/>
        <family val="2"/>
      </rPr>
      <t>Ti</t>
    </r>
  </si>
  <si>
    <r>
      <t>TiO</t>
    </r>
    <r>
      <rPr>
        <vertAlign val="subscript"/>
        <sz val="14"/>
        <rFont val="Verdana"/>
        <family val="2"/>
      </rPr>
      <t>2</t>
    </r>
  </si>
  <si>
    <t>Weighted Intensity</t>
  </si>
  <si>
    <t>f =</t>
  </si>
  <si>
    <t>Maximum intensity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</si>
</sst>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0"/>
      <name val="Verdana"/>
    </font>
    <font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i/>
      <sz val="12"/>
      <name val="Verdana"/>
      <family val="2"/>
    </font>
    <font>
      <sz val="12"/>
      <name val="Symbol"/>
      <charset val="2"/>
    </font>
    <font>
      <vertAlign val="subscript"/>
      <sz val="14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646770306783"/>
          <c:y val="0.250471916648323"/>
          <c:w val="0.527972236803733"/>
          <c:h val="0.335341578332124"/>
        </c:manualLayout>
      </c:layout>
      <c:scatterChart>
        <c:scatterStyle val="lineMarker"/>
        <c:varyColors val="0"/>
        <c:ser>
          <c:idx val="0"/>
          <c:order val="0"/>
          <c:tx>
            <c:v>TiAl3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Data!$D$4:$D$9</c:f>
              <c:numCache>
                <c:formatCode>0.0000</c:formatCode>
                <c:ptCount val="6"/>
                <c:pt idx="0">
                  <c:v>22.3421</c:v>
                </c:pt>
                <c:pt idx="1">
                  <c:v>31.8034</c:v>
                </c:pt>
                <c:pt idx="2">
                  <c:v>39.2138</c:v>
                </c:pt>
                <c:pt idx="3">
                  <c:v>45.5952</c:v>
                </c:pt>
                <c:pt idx="4">
                  <c:v>51.3432</c:v>
                </c:pt>
                <c:pt idx="5">
                  <c:v>56.6614</c:v>
                </c:pt>
              </c:numCache>
            </c:numRef>
          </c:xVal>
          <c:yVal>
            <c:numRef>
              <c:f>Data!$G$4:$G$9</c:f>
              <c:numCache>
                <c:formatCode>General</c:formatCode>
                <c:ptCount val="6"/>
                <c:pt idx="0">
                  <c:v>8.75667052700697</c:v>
                </c:pt>
                <c:pt idx="1">
                  <c:v>6.940282231979355</c:v>
                </c:pt>
                <c:pt idx="2">
                  <c:v>100.0</c:v>
                </c:pt>
                <c:pt idx="3">
                  <c:v>47.57214194799663</c:v>
                </c:pt>
                <c:pt idx="4">
                  <c:v>2.887747563136884</c:v>
                </c:pt>
                <c:pt idx="5">
                  <c:v>1.995807736672929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61-AE44-9DBC-949B06AA3D61}"/>
            </c:ext>
          </c:extLst>
        </c:ser>
        <c:ser>
          <c:idx val="1"/>
          <c:order val="1"/>
          <c:tx>
            <c:v>TiO2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Data!$D$14:$D$20</c:f>
              <c:numCache>
                <c:formatCode>General</c:formatCode>
                <c:ptCount val="7"/>
                <c:pt idx="0">
                  <c:v>27.4241</c:v>
                </c:pt>
                <c:pt idx="1">
                  <c:v>36.0945</c:v>
                </c:pt>
                <c:pt idx="2">
                  <c:v>39.1729</c:v>
                </c:pt>
                <c:pt idx="3">
                  <c:v>41.2485</c:v>
                </c:pt>
                <c:pt idx="4">
                  <c:v>44.0236</c:v>
                </c:pt>
                <c:pt idx="5">
                  <c:v>54.3178</c:v>
                </c:pt>
                <c:pt idx="6">
                  <c:v>56.5996</c:v>
                </c:pt>
              </c:numCache>
            </c:numRef>
          </c:xVal>
          <c:yVal>
            <c:numRef>
              <c:f>Data!$G$14:$G$20</c:f>
              <c:numCache>
                <c:formatCode>General</c:formatCode>
                <c:ptCount val="7"/>
                <c:pt idx="0">
                  <c:v>36.82867608929717</c:v>
                </c:pt>
                <c:pt idx="1">
                  <c:v>17.31719448345697</c:v>
                </c:pt>
                <c:pt idx="2">
                  <c:v>2.623627879469981</c:v>
                </c:pt>
                <c:pt idx="3">
                  <c:v>6.999825854757251</c:v>
                </c:pt>
                <c:pt idx="4">
                  <c:v>2.47216716539046</c:v>
                </c:pt>
                <c:pt idx="5">
                  <c:v>21.85423182215787</c:v>
                </c:pt>
                <c:pt idx="6">
                  <c:v>8.306415465006613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61-AE44-9DBC-949B06AA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549544"/>
        <c:axId val="2094785848"/>
      </c:scatterChart>
      <c:valAx>
        <c:axId val="2094549544"/>
        <c:scaling>
          <c:orientation val="minMax"/>
          <c:min val="20.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4785848"/>
        <c:crosses val="autoZero"/>
        <c:crossBetween val="midCat"/>
        <c:majorUnit val="5.0"/>
      </c:valAx>
      <c:valAx>
        <c:axId val="2094785848"/>
        <c:scaling>
          <c:orientation val="minMax"/>
          <c:max val="10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454954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9" workbookViewId="0" zoomToFit="1"/>
  </sheetViews>
  <pageMargins left="0.7" right="0.7" top="0.75" bottom="0.75" header="0.3" footer="0.3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352" cy="629408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663DA00-9E58-83E6-CFFB-42B4CAAE98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zoomScale="125" zoomScaleNormal="125" zoomScalePageLayoutView="125" workbookViewId="0"/>
  </sheetViews>
  <sheetFormatPr baseColWidth="10" defaultRowHeight="13" x14ac:dyDescent="0"/>
  <cols>
    <col min="1" max="3" width="7.85546875" customWidth="1"/>
    <col min="4" max="4" width="11.85546875" customWidth="1"/>
    <col min="5" max="5" width="21.140625" customWidth="1"/>
    <col min="6" max="6" width="21.85546875" customWidth="1"/>
    <col min="7" max="7" width="24.42578125" style="5" customWidth="1"/>
    <col min="8" max="8" width="16.42578125" customWidth="1"/>
    <col min="9" max="9" width="11.85546875" customWidth="1"/>
    <col min="10" max="10" width="10.28515625" customWidth="1"/>
    <col min="11" max="11" width="9.7109375" customWidth="1"/>
    <col min="12" max="12" width="10.42578125" customWidth="1"/>
    <col min="13" max="13" width="11" customWidth="1"/>
    <col min="14" max="14" width="13.7109375" customWidth="1"/>
    <col min="15" max="17" width="10.28515625" customWidth="1"/>
    <col min="18" max="18" width="12.28515625" customWidth="1"/>
    <col min="19" max="19" width="6.7109375" customWidth="1"/>
    <col min="20" max="20" width="27.28515625" customWidth="1"/>
    <col min="21" max="21" width="14.85546875" customWidth="1"/>
    <col min="22" max="22" width="20.85546875" customWidth="1"/>
  </cols>
  <sheetData>
    <row r="1" spans="1:20" ht="20">
      <c r="A1" s="1" t="s">
        <v>6</v>
      </c>
      <c r="C1" s="5" t="s">
        <v>9</v>
      </c>
      <c r="D1">
        <v>0.71</v>
      </c>
    </row>
    <row r="3" spans="1:20" ht="17">
      <c r="A3" s="4" t="s">
        <v>2</v>
      </c>
      <c r="B3" s="4" t="s">
        <v>3</v>
      </c>
      <c r="C3" s="4" t="s">
        <v>4</v>
      </c>
      <c r="D3" s="3" t="s">
        <v>5</v>
      </c>
      <c r="E3" s="3" t="s">
        <v>0</v>
      </c>
      <c r="F3" s="3" t="s">
        <v>8</v>
      </c>
      <c r="G3" s="3" t="s">
        <v>1</v>
      </c>
      <c r="T3" s="2"/>
    </row>
    <row r="4" spans="1:20">
      <c r="A4">
        <v>1</v>
      </c>
      <c r="B4">
        <v>0</v>
      </c>
      <c r="C4">
        <v>0</v>
      </c>
      <c r="D4" s="2">
        <v>22.342099999999999</v>
      </c>
      <c r="E4" s="2">
        <v>18768.313999999998</v>
      </c>
      <c r="F4">
        <f>E4*$D$1</f>
        <v>13325.502939999998</v>
      </c>
      <c r="G4" s="5">
        <f>(F4/$F$23)*100</f>
        <v>8.7566705270069711</v>
      </c>
    </row>
    <row r="5" spans="1:20">
      <c r="A5">
        <v>1</v>
      </c>
      <c r="B5">
        <v>1</v>
      </c>
      <c r="C5">
        <v>0</v>
      </c>
      <c r="D5" s="2">
        <v>31.8034</v>
      </c>
      <c r="E5" s="2">
        <v>14875.219499999999</v>
      </c>
      <c r="F5">
        <f t="shared" ref="F5:F9" si="0">E5*$D$1</f>
        <v>10561.405844999999</v>
      </c>
      <c r="G5" s="5">
        <f t="shared" ref="G5:G9" si="1">(F5/$F$23)*100</f>
        <v>6.9402822319793556</v>
      </c>
    </row>
    <row r="6" spans="1:20">
      <c r="A6">
        <v>1</v>
      </c>
      <c r="B6">
        <v>1</v>
      </c>
      <c r="C6">
        <v>1</v>
      </c>
      <c r="D6" s="2">
        <v>39.213799999999999</v>
      </c>
      <c r="E6" s="2">
        <v>214331.62229999999</v>
      </c>
      <c r="F6">
        <f t="shared" si="0"/>
        <v>152175.45183299997</v>
      </c>
      <c r="G6" s="5">
        <f t="shared" si="1"/>
        <v>100</v>
      </c>
    </row>
    <row r="7" spans="1:20">
      <c r="A7">
        <v>2</v>
      </c>
      <c r="B7">
        <v>0</v>
      </c>
      <c r="C7">
        <v>0</v>
      </c>
      <c r="D7" s="2">
        <v>45.595199999999998</v>
      </c>
      <c r="E7" s="2">
        <v>101962.1436</v>
      </c>
      <c r="F7">
        <f t="shared" si="0"/>
        <v>72393.121955999988</v>
      </c>
      <c r="G7" s="5">
        <f t="shared" si="1"/>
        <v>47.572141947996634</v>
      </c>
    </row>
    <row r="8" spans="1:20">
      <c r="A8">
        <v>2</v>
      </c>
      <c r="B8">
        <v>1</v>
      </c>
      <c r="C8">
        <v>0</v>
      </c>
      <c r="D8" s="2">
        <v>51.343200000000003</v>
      </c>
      <c r="E8" s="2">
        <v>6189.3562000000002</v>
      </c>
      <c r="F8">
        <f t="shared" si="0"/>
        <v>4394.4429019999998</v>
      </c>
      <c r="G8" s="5">
        <f t="shared" si="1"/>
        <v>2.8877475631368843</v>
      </c>
    </row>
    <row r="9" spans="1:20">
      <c r="A9">
        <v>2</v>
      </c>
      <c r="B9">
        <v>1</v>
      </c>
      <c r="C9">
        <v>1</v>
      </c>
      <c r="D9" s="2">
        <v>56.6614</v>
      </c>
      <c r="E9" s="2">
        <v>4277.6471000000001</v>
      </c>
      <c r="F9">
        <f t="shared" si="0"/>
        <v>3037.129441</v>
      </c>
      <c r="G9" s="5">
        <f t="shared" si="1"/>
        <v>1.995807736672929</v>
      </c>
    </row>
    <row r="10" spans="1:20">
      <c r="D10" s="2"/>
    </row>
    <row r="11" spans="1:20" ht="20">
      <c r="A11" s="1" t="s">
        <v>7</v>
      </c>
      <c r="C11" s="5" t="s">
        <v>9</v>
      </c>
      <c r="D11" s="2">
        <v>0.28999999999999998</v>
      </c>
    </row>
    <row r="13" spans="1:20" ht="17">
      <c r="A13" s="4" t="s">
        <v>2</v>
      </c>
      <c r="B13" s="4" t="s">
        <v>3</v>
      </c>
      <c r="C13" s="4" t="s">
        <v>4</v>
      </c>
      <c r="D13" s="3" t="s">
        <v>5</v>
      </c>
      <c r="E13" s="3" t="s">
        <v>0</v>
      </c>
      <c r="F13" s="3" t="s">
        <v>8</v>
      </c>
      <c r="G13" s="3" t="s">
        <v>1</v>
      </c>
    </row>
    <row r="14" spans="1:20">
      <c r="A14">
        <v>1</v>
      </c>
      <c r="B14">
        <v>1</v>
      </c>
      <c r="C14">
        <v>0</v>
      </c>
      <c r="D14">
        <v>27.424099999999999</v>
      </c>
      <c r="E14">
        <v>193255.87669999999</v>
      </c>
      <c r="F14">
        <f>E14*$D$11</f>
        <v>56044.204242999993</v>
      </c>
      <c r="G14" s="5">
        <f>(F14/$F$23)*100</f>
        <v>36.828676089297169</v>
      </c>
    </row>
    <row r="15" spans="1:20">
      <c r="A15">
        <v>0</v>
      </c>
      <c r="B15">
        <v>1</v>
      </c>
      <c r="C15">
        <v>1</v>
      </c>
      <c r="D15">
        <v>36.094499999999996</v>
      </c>
      <c r="E15">
        <v>90870.755000000005</v>
      </c>
      <c r="F15">
        <f t="shared" ref="F15:F20" si="2">E15*$D$11</f>
        <v>26352.518949999998</v>
      </c>
      <c r="G15" s="5">
        <f t="shared" ref="G15:G20" si="3">(F15/$F$23)*100</f>
        <v>17.317194483456976</v>
      </c>
    </row>
    <row r="16" spans="1:20">
      <c r="A16">
        <v>2</v>
      </c>
      <c r="B16">
        <v>0</v>
      </c>
      <c r="C16">
        <v>0</v>
      </c>
      <c r="D16">
        <v>39.172899999999998</v>
      </c>
      <c r="E16">
        <v>13767.302</v>
      </c>
      <c r="F16">
        <f t="shared" si="2"/>
        <v>3992.5175799999997</v>
      </c>
      <c r="G16" s="5">
        <f t="shared" si="3"/>
        <v>2.6236278794699812</v>
      </c>
    </row>
    <row r="17" spans="1:7">
      <c r="A17">
        <v>1</v>
      </c>
      <c r="B17">
        <v>1</v>
      </c>
      <c r="C17">
        <v>1</v>
      </c>
      <c r="D17">
        <v>41.2485</v>
      </c>
      <c r="E17">
        <v>36731.091800000002</v>
      </c>
      <c r="F17">
        <f t="shared" si="2"/>
        <v>10652.016621999999</v>
      </c>
      <c r="G17" s="5">
        <f t="shared" si="3"/>
        <v>6.9998258547572512</v>
      </c>
    </row>
    <row r="18" spans="1:7">
      <c r="A18">
        <v>2</v>
      </c>
      <c r="B18">
        <v>1</v>
      </c>
      <c r="C18">
        <v>0</v>
      </c>
      <c r="D18">
        <v>44.023600000000002</v>
      </c>
      <c r="E18">
        <v>12972.5226</v>
      </c>
      <c r="F18">
        <f t="shared" si="2"/>
        <v>3762.0315539999997</v>
      </c>
      <c r="G18" s="5">
        <f t="shared" si="3"/>
        <v>2.4721671653904598</v>
      </c>
    </row>
    <row r="19" spans="1:7">
      <c r="A19">
        <v>2</v>
      </c>
      <c r="B19">
        <v>1</v>
      </c>
      <c r="C19">
        <v>1</v>
      </c>
      <c r="D19">
        <v>54.317799999999998</v>
      </c>
      <c r="E19">
        <v>114678.538</v>
      </c>
      <c r="F19">
        <f t="shared" si="2"/>
        <v>33256.776019999998</v>
      </c>
      <c r="G19" s="5">
        <f t="shared" si="3"/>
        <v>21.854231822157868</v>
      </c>
    </row>
    <row r="20" spans="1:7">
      <c r="A20">
        <v>2</v>
      </c>
      <c r="B20">
        <v>2</v>
      </c>
      <c r="C20">
        <v>0</v>
      </c>
      <c r="D20">
        <v>56.599600000000002</v>
      </c>
      <c r="E20">
        <v>43587.328500000003</v>
      </c>
      <c r="F20">
        <f t="shared" si="2"/>
        <v>12640.325264999999</v>
      </c>
      <c r="G20" s="5">
        <f t="shared" si="3"/>
        <v>8.306415465006614</v>
      </c>
    </row>
    <row r="23" spans="1:7">
      <c r="E23" s="5" t="s">
        <v>10</v>
      </c>
      <c r="F23">
        <f>MAX(F4:F20)</f>
        <v>152175.45183299997</v>
      </c>
    </row>
  </sheetData>
  <pageMargins left="0.75" right="0.75" top="1" bottom="1" header="0.5" footer="0.5"/>
  <pageSetup paperSize="0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University of Nevada, Reno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Graeve</dc:creator>
  <cp:lastModifiedBy>Olivia A. Graeve</cp:lastModifiedBy>
  <cp:lastPrinted>2025-10-24T23:15:15Z</cp:lastPrinted>
  <dcterms:created xsi:type="dcterms:W3CDTF">2003-03-27T16:47:12Z</dcterms:created>
  <dcterms:modified xsi:type="dcterms:W3CDTF">2025-10-24T23:29:11Z</dcterms:modified>
</cp:coreProperties>
</file>