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oagraeve/Desktop/"/>
    </mc:Choice>
  </mc:AlternateContent>
  <xr:revisionPtr revIDLastSave="0" documentId="13_ncr:1_{AE53395D-4304-2341-A4D4-F6BDCA02C5AE}" xr6:coauthVersionLast="47" xr6:coauthVersionMax="47" xr10:uidLastSave="{00000000-0000-0000-0000-000000000000}"/>
  <bookViews>
    <workbookView xWindow="60" yWindow="680" windowWidth="27340" windowHeight="20120" tabRatio="222" xr2:uid="{00000000-000D-0000-FFFF-FFFF00000000}"/>
  </bookViews>
  <sheets>
    <sheet name="Data" sheetId="1" r:id="rId1"/>
    <sheet name="Char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F15" i="1" s="1"/>
  <c r="F5" i="1"/>
  <c r="F6" i="1"/>
  <c r="F7" i="1"/>
  <c r="F8" i="1"/>
  <c r="F9" i="1"/>
  <c r="F4" i="1"/>
  <c r="F18" i="1" l="1"/>
  <c r="F14" i="1"/>
  <c r="F20" i="1"/>
  <c r="F19" i="1"/>
  <c r="F17" i="1"/>
  <c r="F16" i="1"/>
  <c r="F23" i="1" s="1"/>
  <c r="G5" i="1" l="1"/>
  <c r="G7" i="1"/>
  <c r="G9" i="1"/>
  <c r="G6" i="1"/>
  <c r="G8" i="1"/>
  <c r="G4" i="1"/>
  <c r="G14" i="1"/>
  <c r="G16" i="1"/>
  <c r="G15" i="1"/>
  <c r="G18" i="1"/>
  <c r="G20" i="1"/>
  <c r="G17" i="1"/>
  <c r="G19" i="1"/>
</calcChain>
</file>

<file path=xl/sharedStrings.xml><?xml version="1.0" encoding="utf-8"?>
<sst xmlns="http://schemas.openxmlformats.org/spreadsheetml/2006/main" count="19" uniqueCount="11">
  <si>
    <t>Intensity</t>
  </si>
  <si>
    <t>Normalized Intensity</t>
  </si>
  <si>
    <t>h</t>
  </si>
  <si>
    <t>k</t>
  </si>
  <si>
    <t>l</t>
  </si>
  <si>
    <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(deg)</t>
    </r>
  </si>
  <si>
    <r>
      <t>TiO</t>
    </r>
    <r>
      <rPr>
        <vertAlign val="subscript"/>
        <sz val="14"/>
        <rFont val="Verdana"/>
        <family val="2"/>
      </rPr>
      <t>2</t>
    </r>
  </si>
  <si>
    <t>Weighted Intensity</t>
  </si>
  <si>
    <t>f =</t>
  </si>
  <si>
    <t>Maximum intensity =</t>
  </si>
  <si>
    <r>
      <t>TiAl</t>
    </r>
    <r>
      <rPr>
        <vertAlign val="subscript"/>
        <sz val="14"/>
        <rFont val="Verdana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</si>
</sst>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Verdana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sz val="12"/>
      <name val="Symbol"/>
      <charset val="2"/>
    </font>
    <font>
      <vertAlign val="subscript"/>
      <sz val="1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64677030678283"/>
          <c:y val="0.25047191664832297"/>
          <c:w val="0.57093515320117183"/>
          <c:h val="0.33534157833212408"/>
        </c:manualLayout>
      </c:layout>
      <c:scatterChart>
        <c:scatterStyle val="lineMarker"/>
        <c:varyColors val="0"/>
        <c:ser>
          <c:idx val="0"/>
          <c:order val="0"/>
          <c:tx>
            <c:v>TiAl3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Data!$D$4:$D$9</c:f>
              <c:numCache>
                <c:formatCode>0.0000</c:formatCode>
                <c:ptCount val="6"/>
                <c:pt idx="0">
                  <c:v>22.342099999999999</c:v>
                </c:pt>
                <c:pt idx="1">
                  <c:v>31.8034</c:v>
                </c:pt>
                <c:pt idx="2">
                  <c:v>39.213799999999999</c:v>
                </c:pt>
                <c:pt idx="3">
                  <c:v>45.595199999999998</c:v>
                </c:pt>
                <c:pt idx="4">
                  <c:v>51.343200000000003</c:v>
                </c:pt>
                <c:pt idx="5">
                  <c:v>56.6614</c:v>
                </c:pt>
              </c:numCache>
            </c:numRef>
          </c:xVal>
          <c:yVal>
            <c:numRef>
              <c:f>Data!$G$4:$G$9</c:f>
              <c:numCache>
                <c:formatCode>General</c:formatCode>
                <c:ptCount val="6"/>
                <c:pt idx="0">
                  <c:v>8.7566705270069694</c:v>
                </c:pt>
                <c:pt idx="1">
                  <c:v>6.9402822319793538</c:v>
                </c:pt>
                <c:pt idx="2">
                  <c:v>100</c:v>
                </c:pt>
                <c:pt idx="3">
                  <c:v>47.572141947996634</c:v>
                </c:pt>
                <c:pt idx="4">
                  <c:v>2.8877475631368843</c:v>
                </c:pt>
                <c:pt idx="5">
                  <c:v>1.995807736672929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61-AE44-9DBC-949B06AA3D61}"/>
            </c:ext>
          </c:extLst>
        </c:ser>
        <c:ser>
          <c:idx val="1"/>
          <c:order val="1"/>
          <c:tx>
            <c:v>TiO2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Data!$D$14:$D$20</c:f>
              <c:numCache>
                <c:formatCode>General</c:formatCode>
                <c:ptCount val="7"/>
                <c:pt idx="0">
                  <c:v>27.424099999999999</c:v>
                </c:pt>
                <c:pt idx="1">
                  <c:v>36.094499999999996</c:v>
                </c:pt>
                <c:pt idx="2">
                  <c:v>39.172899999999998</c:v>
                </c:pt>
                <c:pt idx="3">
                  <c:v>41.2485</c:v>
                </c:pt>
                <c:pt idx="4">
                  <c:v>44.023600000000002</c:v>
                </c:pt>
                <c:pt idx="5">
                  <c:v>54.317799999999998</c:v>
                </c:pt>
                <c:pt idx="6">
                  <c:v>56.599600000000002</c:v>
                </c:pt>
              </c:numCache>
            </c:numRef>
          </c:xVal>
          <c:yVal>
            <c:numRef>
              <c:f>Data!$G$14:$G$20</c:f>
              <c:numCache>
                <c:formatCode>General</c:formatCode>
                <c:ptCount val="7"/>
                <c:pt idx="0">
                  <c:v>1.002865870288383</c:v>
                </c:pt>
                <c:pt idx="1">
                  <c:v>0.47155708976604405</c:v>
                </c:pt>
                <c:pt idx="2">
                  <c:v>7.1442884622783615E-2</c:v>
                </c:pt>
                <c:pt idx="3">
                  <c:v>0.19060925325356221</c:v>
                </c:pt>
                <c:pt idx="4">
                  <c:v>6.7318522930509772E-2</c:v>
                </c:pt>
                <c:pt idx="5">
                  <c:v>0.59510320606343248</c:v>
                </c:pt>
                <c:pt idx="6">
                  <c:v>0.2261884340912162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61-AE44-9DBC-949B06AA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649855"/>
        <c:axId val="1145537855"/>
      </c:scatterChart>
      <c:valAx>
        <c:axId val="963649855"/>
        <c:scaling>
          <c:orientation val="minMax"/>
          <c:min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5537855"/>
        <c:crosses val="autoZero"/>
        <c:crossBetween val="midCat"/>
        <c:majorUnit val="5"/>
      </c:valAx>
      <c:valAx>
        <c:axId val="1145537855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64985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056F8A-C61B-4E4A-8831-85ECC070AFA0}">
  <sheetPr/>
  <sheetViews>
    <sheetView zoomScale="1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83" cy="62918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3DA00-9E58-83E6-CFFB-42B4CAAE98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zoomScale="125" zoomScaleNormal="125" zoomScalePageLayoutView="125" workbookViewId="0">
      <selection activeCell="D1" sqref="D1"/>
    </sheetView>
  </sheetViews>
  <sheetFormatPr baseColWidth="10" defaultRowHeight="13" x14ac:dyDescent="0.15"/>
  <cols>
    <col min="1" max="3" width="7.83203125" customWidth="1"/>
    <col min="4" max="4" width="11.83203125" customWidth="1"/>
    <col min="5" max="5" width="21.1640625" customWidth="1"/>
    <col min="6" max="6" width="21.83203125" customWidth="1"/>
    <col min="7" max="7" width="24.5" style="5" customWidth="1"/>
    <col min="8" max="8" width="16.5" customWidth="1"/>
    <col min="9" max="9" width="11.83203125" customWidth="1"/>
    <col min="10" max="10" width="10.33203125" customWidth="1"/>
    <col min="11" max="11" width="9.6640625" customWidth="1"/>
    <col min="12" max="12" width="10.5" customWidth="1"/>
    <col min="13" max="13" width="11" customWidth="1"/>
    <col min="14" max="14" width="13.6640625" customWidth="1"/>
    <col min="15" max="17" width="10.33203125" customWidth="1"/>
    <col min="18" max="18" width="12.33203125" customWidth="1"/>
    <col min="19" max="19" width="6.6640625" customWidth="1"/>
    <col min="20" max="20" width="27.33203125" customWidth="1"/>
    <col min="21" max="21" width="14.83203125" customWidth="1"/>
    <col min="22" max="22" width="20.83203125" customWidth="1"/>
  </cols>
  <sheetData>
    <row r="1" spans="1:20" ht="20" x14ac:dyDescent="0.25">
      <c r="A1" s="1" t="s">
        <v>10</v>
      </c>
      <c r="C1" s="5" t="s">
        <v>8</v>
      </c>
      <c r="D1">
        <v>0.98899999999999999</v>
      </c>
    </row>
    <row r="3" spans="1:20" ht="16" x14ac:dyDescent="0.2">
      <c r="A3" s="4" t="s">
        <v>2</v>
      </c>
      <c r="B3" s="4" t="s">
        <v>3</v>
      </c>
      <c r="C3" s="4" t="s">
        <v>4</v>
      </c>
      <c r="D3" s="3" t="s">
        <v>5</v>
      </c>
      <c r="E3" s="3" t="s">
        <v>0</v>
      </c>
      <c r="F3" s="3" t="s">
        <v>7</v>
      </c>
      <c r="G3" s="3" t="s">
        <v>1</v>
      </c>
      <c r="T3" s="2"/>
    </row>
    <row r="4" spans="1:20" x14ac:dyDescent="0.15">
      <c r="A4">
        <v>1</v>
      </c>
      <c r="B4">
        <v>0</v>
      </c>
      <c r="C4">
        <v>0</v>
      </c>
      <c r="D4" s="2">
        <v>22.342099999999999</v>
      </c>
      <c r="E4" s="2">
        <v>18768.313999999998</v>
      </c>
      <c r="F4">
        <f>E4*$D$1</f>
        <v>18561.862545999997</v>
      </c>
      <c r="G4" s="5">
        <f>(F4/$F$23)*100</f>
        <v>8.7566705270069694</v>
      </c>
    </row>
    <row r="5" spans="1:20" x14ac:dyDescent="0.15">
      <c r="A5">
        <v>1</v>
      </c>
      <c r="B5">
        <v>1</v>
      </c>
      <c r="C5">
        <v>0</v>
      </c>
      <c r="D5" s="2">
        <v>31.8034</v>
      </c>
      <c r="E5" s="2">
        <v>14875.219499999999</v>
      </c>
      <c r="F5">
        <f t="shared" ref="F5:F9" si="0">E5*$D$1</f>
        <v>14711.592085499999</v>
      </c>
      <c r="G5" s="5">
        <f t="shared" ref="G5:G9" si="1">(F5/$F$23)*100</f>
        <v>6.9402822319793538</v>
      </c>
    </row>
    <row r="6" spans="1:20" x14ac:dyDescent="0.15">
      <c r="A6">
        <v>1</v>
      </c>
      <c r="B6">
        <v>1</v>
      </c>
      <c r="C6">
        <v>1</v>
      </c>
      <c r="D6" s="2">
        <v>39.213799999999999</v>
      </c>
      <c r="E6" s="2">
        <v>214331.62229999999</v>
      </c>
      <c r="F6">
        <f t="shared" si="0"/>
        <v>211973.97445469999</v>
      </c>
      <c r="G6" s="5">
        <f t="shared" si="1"/>
        <v>100</v>
      </c>
    </row>
    <row r="7" spans="1:20" x14ac:dyDescent="0.15">
      <c r="A7">
        <v>2</v>
      </c>
      <c r="B7">
        <v>0</v>
      </c>
      <c r="C7">
        <v>0</v>
      </c>
      <c r="D7" s="2">
        <v>45.595199999999998</v>
      </c>
      <c r="E7" s="2">
        <v>101962.1436</v>
      </c>
      <c r="F7">
        <f t="shared" si="0"/>
        <v>100840.56002039999</v>
      </c>
      <c r="G7" s="5">
        <f t="shared" si="1"/>
        <v>47.572141947996634</v>
      </c>
    </row>
    <row r="8" spans="1:20" x14ac:dyDescent="0.15">
      <c r="A8">
        <v>2</v>
      </c>
      <c r="B8">
        <v>1</v>
      </c>
      <c r="C8">
        <v>0</v>
      </c>
      <c r="D8" s="2">
        <v>51.343200000000003</v>
      </c>
      <c r="E8" s="2">
        <v>6189.3562000000002</v>
      </c>
      <c r="F8">
        <f t="shared" si="0"/>
        <v>6121.2732818000004</v>
      </c>
      <c r="G8" s="5">
        <f t="shared" si="1"/>
        <v>2.8877475631368843</v>
      </c>
    </row>
    <row r="9" spans="1:20" x14ac:dyDescent="0.15">
      <c r="A9">
        <v>2</v>
      </c>
      <c r="B9">
        <v>1</v>
      </c>
      <c r="C9">
        <v>1</v>
      </c>
      <c r="D9" s="2">
        <v>56.6614</v>
      </c>
      <c r="E9" s="2">
        <v>4277.6471000000001</v>
      </c>
      <c r="F9">
        <f t="shared" si="0"/>
        <v>4230.5929819000003</v>
      </c>
      <c r="G9" s="5">
        <f t="shared" si="1"/>
        <v>1.995807736672929</v>
      </c>
    </row>
    <row r="10" spans="1:20" x14ac:dyDescent="0.15">
      <c r="D10" s="2"/>
    </row>
    <row r="11" spans="1:20" ht="20" x14ac:dyDescent="0.25">
      <c r="A11" s="1" t="s">
        <v>6</v>
      </c>
      <c r="C11" s="5" t="s">
        <v>8</v>
      </c>
      <c r="D11" s="2">
        <f>1-D1</f>
        <v>1.100000000000001E-2</v>
      </c>
    </row>
    <row r="13" spans="1:20" ht="16" x14ac:dyDescent="0.2">
      <c r="A13" s="4" t="s">
        <v>2</v>
      </c>
      <c r="B13" s="4" t="s">
        <v>3</v>
      </c>
      <c r="C13" s="4" t="s">
        <v>4</v>
      </c>
      <c r="D13" s="3" t="s">
        <v>5</v>
      </c>
      <c r="E13" s="3" t="s">
        <v>0</v>
      </c>
      <c r="F13" s="3" t="s">
        <v>7</v>
      </c>
      <c r="G13" s="3" t="s">
        <v>1</v>
      </c>
    </row>
    <row r="14" spans="1:20" x14ac:dyDescent="0.15">
      <c r="A14">
        <v>1</v>
      </c>
      <c r="B14">
        <v>1</v>
      </c>
      <c r="C14">
        <v>0</v>
      </c>
      <c r="D14">
        <v>27.424099999999999</v>
      </c>
      <c r="E14">
        <v>193255.87669999999</v>
      </c>
      <c r="F14">
        <f>E14*$D$11</f>
        <v>2125.8146437000019</v>
      </c>
      <c r="G14" s="5">
        <f>(F14/$F$23)*100</f>
        <v>1.002865870288383</v>
      </c>
    </row>
    <row r="15" spans="1:20" x14ac:dyDescent="0.15">
      <c r="A15">
        <v>0</v>
      </c>
      <c r="B15">
        <v>1</v>
      </c>
      <c r="C15">
        <v>1</v>
      </c>
      <c r="D15">
        <v>36.094499999999996</v>
      </c>
      <c r="E15">
        <v>90870.755000000005</v>
      </c>
      <c r="F15">
        <f t="shared" ref="F15:F20" si="2">E15*$D$11</f>
        <v>999.57830500000091</v>
      </c>
      <c r="G15" s="5">
        <f t="shared" ref="G15:G20" si="3">(F15/$F$23)*100</f>
        <v>0.47155708976604405</v>
      </c>
    </row>
    <row r="16" spans="1:20" x14ac:dyDescent="0.15">
      <c r="A16">
        <v>2</v>
      </c>
      <c r="B16">
        <v>0</v>
      </c>
      <c r="C16">
        <v>0</v>
      </c>
      <c r="D16">
        <v>39.172899999999998</v>
      </c>
      <c r="E16">
        <v>13767.302</v>
      </c>
      <c r="F16">
        <f t="shared" si="2"/>
        <v>151.44032200000012</v>
      </c>
      <c r="G16" s="5">
        <f t="shared" si="3"/>
        <v>7.1442884622783615E-2</v>
      </c>
    </row>
    <row r="17" spans="1:7" x14ac:dyDescent="0.15">
      <c r="A17">
        <v>1</v>
      </c>
      <c r="B17">
        <v>1</v>
      </c>
      <c r="C17">
        <v>1</v>
      </c>
      <c r="D17">
        <v>41.2485</v>
      </c>
      <c r="E17">
        <v>36731.091800000002</v>
      </c>
      <c r="F17">
        <f t="shared" si="2"/>
        <v>404.04200980000036</v>
      </c>
      <c r="G17" s="5">
        <f t="shared" si="3"/>
        <v>0.19060925325356221</v>
      </c>
    </row>
    <row r="18" spans="1:7" x14ac:dyDescent="0.15">
      <c r="A18">
        <v>2</v>
      </c>
      <c r="B18">
        <v>1</v>
      </c>
      <c r="C18">
        <v>0</v>
      </c>
      <c r="D18">
        <v>44.023600000000002</v>
      </c>
      <c r="E18">
        <v>12972.5226</v>
      </c>
      <c r="F18">
        <f t="shared" si="2"/>
        <v>142.69774860000012</v>
      </c>
      <c r="G18" s="5">
        <f t="shared" si="3"/>
        <v>6.7318522930509772E-2</v>
      </c>
    </row>
    <row r="19" spans="1:7" x14ac:dyDescent="0.15">
      <c r="A19">
        <v>2</v>
      </c>
      <c r="B19">
        <v>1</v>
      </c>
      <c r="C19">
        <v>1</v>
      </c>
      <c r="D19">
        <v>54.317799999999998</v>
      </c>
      <c r="E19">
        <v>114678.538</v>
      </c>
      <c r="F19">
        <f t="shared" si="2"/>
        <v>1261.4639180000011</v>
      </c>
      <c r="G19" s="5">
        <f t="shared" si="3"/>
        <v>0.59510320606343248</v>
      </c>
    </row>
    <row r="20" spans="1:7" x14ac:dyDescent="0.15">
      <c r="A20">
        <v>2</v>
      </c>
      <c r="B20">
        <v>2</v>
      </c>
      <c r="C20">
        <v>0</v>
      </c>
      <c r="D20">
        <v>56.599600000000002</v>
      </c>
      <c r="E20">
        <v>43587.328500000003</v>
      </c>
      <c r="F20">
        <f t="shared" si="2"/>
        <v>479.46061350000048</v>
      </c>
      <c r="G20" s="5">
        <f t="shared" si="3"/>
        <v>0.2261884340912162</v>
      </c>
    </row>
    <row r="23" spans="1:7" x14ac:dyDescent="0.15">
      <c r="E23" s="5" t="s">
        <v>9</v>
      </c>
      <c r="F23">
        <f>MAX(F4:F20)</f>
        <v>211973.97445469999</v>
      </c>
    </row>
  </sheetData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University of Nevada,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Graeve</dc:creator>
  <cp:lastModifiedBy>Graeve, Olivia</cp:lastModifiedBy>
  <cp:lastPrinted>2021-10-21T04:48:42Z</cp:lastPrinted>
  <dcterms:created xsi:type="dcterms:W3CDTF">2003-03-27T16:47:12Z</dcterms:created>
  <dcterms:modified xsi:type="dcterms:W3CDTF">2025-10-23T00:45:47Z</dcterms:modified>
</cp:coreProperties>
</file>